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ANEIRO 2014" sheetId="1" r:id="rId1"/>
  </sheets>
  <definedNames>
    <definedName name="_xlnm.Print_Area" localSheetId="0">'JANEIRO 2014'!$A$1:$G$48</definedName>
  </definedNames>
  <calcPr fullCalcOnLoad="1"/>
</workbook>
</file>

<file path=xl/sharedStrings.xml><?xml version="1.0" encoding="utf-8"?>
<sst xmlns="http://schemas.openxmlformats.org/spreadsheetml/2006/main" count="36" uniqueCount="36">
  <si>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</si>
  <si>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</si>
  <si>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</si>
  <si>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</si>
  <si>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</si>
  <si>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</si>
  <si>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</si>
  <si>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</si>
  <si>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</si>
  <si>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</si>
  <si>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</si>
  <si>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</si>
  <si>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</si>
  <si>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</si>
  <si>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</si>
  <si>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</si>
  <si>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</si>
  <si>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</si>
  <si>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</si>
  <si>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</si>
  <si>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 xml:space="preserve">Empréstimo da conta FUNDO DE MOBILIZAÇÃO </t>
  </si>
  <si>
    <t>,</t>
  </si>
  <si>
    <t>Depósito ANDES SN - Contribuição mensal (ch 851013)</t>
  </si>
  <si>
    <t>SALDO ANTERIOR + RECEITAS - DESPESAS ( EM 31 / 01 / 2014)</t>
  </si>
  <si>
    <t>Despesas Bancárias - mês 01 / 2014</t>
  </si>
  <si>
    <t>Pgto. Assessoria jurídica - mês 01 / 2014 (ch 850885)</t>
  </si>
  <si>
    <t>Pgto. Assessoria Contábil - mês 12 / 2013 (ch 850885)</t>
  </si>
  <si>
    <t>Pgto. diárias (ch 850885)</t>
  </si>
  <si>
    <t>Pgto. passagens / Assembléia Geral / reunião Fórum das AD'S (ch 850885)</t>
  </si>
  <si>
    <t>Pgto. despesa combustível diretoria (ch 850885)</t>
  </si>
  <si>
    <t>Pgto. despesas com táxi  / plantão diretoria (850885)</t>
  </si>
  <si>
    <t>DEMONSTRATIVO CONTÁBIL - JANEIRO / 2014</t>
  </si>
  <si>
    <t>Pgto. salários janeiro / 2014 (pago pela conta do FUNDO DE MOBILIZAÇÃO)</t>
  </si>
  <si>
    <t>Pgto. Oi Telemar / Embratel</t>
  </si>
  <si>
    <t>Zózina Maria R. de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</si>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</sst>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tabSelected="1" zoomScalePageLayoutView="0" workbookViewId="0" topLeftCell="A16">
      <selection activeCell="E48" sqref="E48:F48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2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15" t="s">
        <v>2</v>
      </c>
      <c r="B1" s="115"/>
      <c r="C1" s="115"/>
      <c r="D1" s="115"/>
      <c r="E1" s="115"/>
      <c r="F1" s="115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16" t="s">
        <v>31</v>
      </c>
      <c r="B3" s="116"/>
      <c r="C3" s="116"/>
      <c r="D3" s="116"/>
      <c r="E3" s="116"/>
      <c r="F3" s="116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18" t="s">
        <v>1</v>
      </c>
      <c r="C5" s="118"/>
      <c r="D5" s="118"/>
      <c r="E5" s="118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3"/>
      <c r="F6" s="34">
        <f>SUM(F7:F7)</f>
        <v>14305.19</v>
      </c>
      <c r="H6" s="1"/>
    </row>
    <row r="7" spans="1:12" ht="12.75">
      <c r="A7" s="85"/>
      <c r="B7" s="15" t="s">
        <v>18</v>
      </c>
      <c r="C7" s="15"/>
      <c r="D7" s="15"/>
      <c r="E7" s="33"/>
      <c r="F7" s="34">
        <v>14305.19</v>
      </c>
      <c r="G7" s="35"/>
      <c r="H7" s="1"/>
      <c r="I7" s="1"/>
      <c r="J7" s="1"/>
      <c r="K7" s="1"/>
      <c r="L7" s="1"/>
    </row>
    <row r="8" spans="1:12" ht="12.75">
      <c r="A8" s="1"/>
      <c r="B8" s="36"/>
      <c r="C8" s="36"/>
      <c r="D8" s="36"/>
      <c r="E8" s="37"/>
      <c r="F8" s="38"/>
      <c r="G8" s="35"/>
      <c r="H8" s="1"/>
      <c r="I8" s="1"/>
      <c r="J8" s="1"/>
      <c r="K8" s="1"/>
      <c r="L8" s="1"/>
    </row>
    <row r="9" spans="1:12" ht="12.75">
      <c r="A9" s="36" t="s">
        <v>3</v>
      </c>
      <c r="B9" s="36"/>
      <c r="C9" s="39"/>
      <c r="D9" s="39"/>
      <c r="E9" s="40"/>
      <c r="F9" s="79">
        <f>SUM(F10:F12)</f>
        <v>85964.48999999999</v>
      </c>
      <c r="G9" s="39"/>
      <c r="H9" s="1"/>
      <c r="I9" s="1"/>
      <c r="J9" s="1"/>
      <c r="K9" s="1"/>
      <c r="L9" s="1"/>
    </row>
    <row r="10" spans="1:12" ht="12.75">
      <c r="A10" s="42"/>
      <c r="B10" s="43" t="s">
        <v>4</v>
      </c>
      <c r="C10" s="4"/>
      <c r="D10" s="4"/>
      <c r="E10" s="78"/>
      <c r="F10" s="102">
        <v>78797.76</v>
      </c>
      <c r="G10" s="39"/>
      <c r="H10" s="12"/>
      <c r="I10" s="1"/>
      <c r="J10" s="1"/>
      <c r="K10" s="1"/>
      <c r="L10" s="1"/>
    </row>
    <row r="11" spans="1:12" ht="12.75">
      <c r="A11" s="3"/>
      <c r="B11" s="36" t="s">
        <v>19</v>
      </c>
      <c r="C11" s="1"/>
      <c r="D11" s="1"/>
      <c r="E11" s="98"/>
      <c r="F11" s="99">
        <v>7166.73</v>
      </c>
      <c r="G11" s="44"/>
      <c r="H11" s="1"/>
      <c r="I11" s="1"/>
      <c r="J11" s="1"/>
      <c r="K11" s="1"/>
      <c r="L11" s="1"/>
    </row>
    <row r="12" spans="1:12" ht="12.75">
      <c r="A12" s="8"/>
      <c r="B12" s="96" t="s">
        <v>20</v>
      </c>
      <c r="C12" s="9"/>
      <c r="D12" s="9"/>
      <c r="E12" s="84"/>
      <c r="F12" s="97"/>
      <c r="G12" s="44"/>
      <c r="H12" s="1"/>
      <c r="I12" s="1"/>
      <c r="J12" s="1"/>
      <c r="K12" s="1"/>
      <c r="L12" s="1"/>
    </row>
    <row r="13" spans="1:12" ht="12.75">
      <c r="A13" s="51"/>
      <c r="B13" s="51"/>
      <c r="C13" s="51"/>
      <c r="D13" s="51"/>
      <c r="E13" s="52"/>
      <c r="F13" s="45"/>
      <c r="H13" s="1"/>
      <c r="I13" s="1"/>
      <c r="J13" s="1"/>
      <c r="K13" s="1"/>
      <c r="L13" s="1"/>
    </row>
    <row r="14" spans="1:12" ht="12.75">
      <c r="A14" s="46" t="s">
        <v>5</v>
      </c>
      <c r="B14" s="47"/>
      <c r="C14" s="47"/>
      <c r="D14" s="47"/>
      <c r="E14" s="48"/>
      <c r="F14" s="49">
        <f>+F6+F9</f>
        <v>100269.68</v>
      </c>
      <c r="H14" s="1"/>
      <c r="I14" s="1"/>
      <c r="J14" s="1"/>
      <c r="K14" s="1"/>
      <c r="L14" s="1"/>
    </row>
    <row r="15" spans="1:12" ht="12.75">
      <c r="A15" s="50"/>
      <c r="B15" s="50"/>
      <c r="C15" s="51"/>
      <c r="D15" s="51"/>
      <c r="E15" s="52"/>
      <c r="F15" s="45"/>
      <c r="H15" s="1"/>
      <c r="I15" s="1"/>
      <c r="J15" s="1"/>
      <c r="K15" s="1"/>
      <c r="L15" s="1"/>
    </row>
    <row r="16" spans="1:12" ht="11.25" customHeight="1">
      <c r="A16" s="51"/>
      <c r="B16" s="51"/>
      <c r="C16" s="51"/>
      <c r="D16" s="51"/>
      <c r="E16" s="53"/>
      <c r="F16" s="52"/>
      <c r="G16" s="54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5"/>
      <c r="C17" s="55"/>
      <c r="D17" s="55"/>
      <c r="E17" s="55"/>
      <c r="F17" s="41">
        <f>F18+F22+F25+F29+F38+F33</f>
        <v>12436</v>
      </c>
      <c r="G17" s="56">
        <f>F$17/F$9</f>
        <v>0.14466438409627047</v>
      </c>
      <c r="H17" s="11"/>
      <c r="I17" s="1"/>
      <c r="J17" s="90"/>
      <c r="K17" s="1"/>
      <c r="L17" s="1"/>
    </row>
    <row r="18" spans="1:12" ht="15.75" customHeight="1">
      <c r="A18" s="14" t="s">
        <v>8</v>
      </c>
      <c r="B18" s="57"/>
      <c r="C18" s="57"/>
      <c r="D18" s="57"/>
      <c r="E18" s="58"/>
      <c r="F18" s="72">
        <f>SUM(F19:F19)</f>
        <v>0</v>
      </c>
      <c r="G18" s="59">
        <f>F$18/F$9</f>
        <v>0</v>
      </c>
      <c r="H18" s="1"/>
      <c r="I18" s="1"/>
      <c r="J18" s="1"/>
      <c r="K18" s="1"/>
      <c r="L18" s="1"/>
    </row>
    <row r="19" spans="1:12" ht="6.75" customHeight="1">
      <c r="A19" s="60"/>
      <c r="B19" s="43"/>
      <c r="C19" s="4"/>
      <c r="D19" s="4"/>
      <c r="E19" s="77"/>
      <c r="F19" s="83"/>
      <c r="G19" s="73"/>
      <c r="H19" s="13"/>
      <c r="I19" s="1"/>
      <c r="J19" s="1"/>
      <c r="K19" s="1"/>
      <c r="L19" s="1"/>
    </row>
    <row r="20" spans="1:12" ht="12.75">
      <c r="A20" s="8"/>
      <c r="B20" s="96" t="s">
        <v>32</v>
      </c>
      <c r="C20" s="9"/>
      <c r="D20" s="9"/>
      <c r="E20" s="112"/>
      <c r="F20" s="88"/>
      <c r="G20" s="69"/>
      <c r="H20" s="13"/>
      <c r="I20" s="1"/>
      <c r="J20" s="1"/>
      <c r="K20" s="1"/>
      <c r="L20" s="1"/>
    </row>
    <row r="21" spans="6:12" ht="12.75">
      <c r="F21" s="62"/>
      <c r="G21" s="1"/>
      <c r="H21" s="13"/>
      <c r="I21" s="1"/>
      <c r="J21" s="1"/>
      <c r="K21" s="1"/>
      <c r="L21" s="1"/>
    </row>
    <row r="22" spans="1:12" s="45" customFormat="1" ht="12.75">
      <c r="A22" s="42" t="s">
        <v>9</v>
      </c>
      <c r="B22" s="4"/>
      <c r="C22" s="4"/>
      <c r="D22" s="4"/>
      <c r="E22" s="63"/>
      <c r="F22" s="64">
        <f>SUM(F23:F23)</f>
        <v>0</v>
      </c>
      <c r="G22" s="65">
        <f>F$22/F$9</f>
        <v>0</v>
      </c>
      <c r="H22" s="13"/>
      <c r="I22" s="2"/>
      <c r="J22" s="2"/>
      <c r="K22" s="2"/>
      <c r="L22" s="2"/>
    </row>
    <row r="23" spans="1:12" s="45" customFormat="1" ht="12.75">
      <c r="A23" s="105"/>
      <c r="B23" s="106" t="s">
        <v>33</v>
      </c>
      <c r="C23" s="106"/>
      <c r="D23" s="106"/>
      <c r="E23" s="107"/>
      <c r="F23" s="108"/>
      <c r="G23" s="109"/>
      <c r="H23" s="2"/>
      <c r="I23" s="2"/>
      <c r="J23" s="70"/>
      <c r="K23" s="2"/>
      <c r="L23" s="2"/>
    </row>
    <row r="24" spans="1:12" ht="15.75" customHeight="1">
      <c r="A24" s="1"/>
      <c r="B24" s="1"/>
      <c r="C24" s="1"/>
      <c r="D24" s="1"/>
      <c r="E24" s="1"/>
      <c r="F24" s="70" t="s">
        <v>21</v>
      </c>
      <c r="G24" s="67"/>
      <c r="H24" s="1"/>
      <c r="I24" s="1"/>
      <c r="J24" s="1"/>
      <c r="K24" s="1"/>
      <c r="L24" s="1"/>
    </row>
    <row r="25" spans="1:12" ht="12.75">
      <c r="A25" s="14" t="s">
        <v>10</v>
      </c>
      <c r="B25" s="57"/>
      <c r="C25" s="57"/>
      <c r="D25" s="57"/>
      <c r="E25" s="71"/>
      <c r="F25" s="72">
        <f>SUM(F26:F27)</f>
        <v>3854.52</v>
      </c>
      <c r="G25" s="56">
        <f>F$25/F$9</f>
        <v>0.04483851413531332</v>
      </c>
      <c r="H25" s="1"/>
      <c r="I25" s="1"/>
      <c r="J25" s="1"/>
      <c r="K25" s="1"/>
      <c r="L25" s="1"/>
    </row>
    <row r="26" spans="1:12" ht="12.75">
      <c r="A26" s="68"/>
      <c r="B26" s="2" t="s">
        <v>22</v>
      </c>
      <c r="C26" s="103"/>
      <c r="D26" s="103"/>
      <c r="E26" s="104"/>
      <c r="F26" s="89">
        <f>266.39+3588.13</f>
        <v>3854.52</v>
      </c>
      <c r="G26" s="5"/>
      <c r="H26" s="1"/>
      <c r="I26" s="1"/>
      <c r="J26" s="1"/>
      <c r="K26" s="1"/>
      <c r="L26" s="1"/>
    </row>
    <row r="27" spans="1:12" ht="4.5" customHeight="1">
      <c r="A27" s="100"/>
      <c r="B27" s="86"/>
      <c r="C27" s="9"/>
      <c r="D27" s="9"/>
      <c r="E27" s="9"/>
      <c r="F27" s="101"/>
      <c r="G27" s="10"/>
      <c r="H27" s="1"/>
      <c r="I27" s="1"/>
      <c r="J27" s="1"/>
      <c r="K27" s="1"/>
      <c r="L27" s="1"/>
    </row>
    <row r="28" spans="1:12" ht="15.75" customHeight="1">
      <c r="A28" s="1"/>
      <c r="B28" s="1"/>
      <c r="C28" s="1"/>
      <c r="D28" s="1"/>
      <c r="E28" s="1"/>
      <c r="F28" s="12"/>
      <c r="G28" s="13"/>
      <c r="H28" s="6"/>
      <c r="I28" s="1"/>
      <c r="J28" s="1"/>
      <c r="K28" s="1"/>
      <c r="L28" s="1"/>
    </row>
    <row r="29" spans="1:12" ht="12.75">
      <c r="A29" s="14" t="s">
        <v>11</v>
      </c>
      <c r="B29" s="57"/>
      <c r="C29" s="57"/>
      <c r="D29" s="57"/>
      <c r="E29" s="57"/>
      <c r="F29" s="72">
        <f>SUM(F30:F31)</f>
        <v>5518</v>
      </c>
      <c r="G29" s="56">
        <f>F$29/F$9</f>
        <v>0.06418929490537315</v>
      </c>
      <c r="H29" s="1"/>
      <c r="I29" s="1"/>
      <c r="J29" s="1"/>
      <c r="K29" s="1"/>
      <c r="L29" s="1"/>
    </row>
    <row r="30" spans="1:12" ht="12.75">
      <c r="A30" s="60"/>
      <c r="B30" s="66" t="s">
        <v>26</v>
      </c>
      <c r="C30" s="4"/>
      <c r="D30" s="4"/>
      <c r="E30" s="77"/>
      <c r="F30" s="110">
        <v>1018</v>
      </c>
      <c r="G30" s="73"/>
      <c r="H30" s="74"/>
      <c r="I30" s="111"/>
      <c r="J30" s="1"/>
      <c r="K30" s="1"/>
      <c r="L30" s="1"/>
    </row>
    <row r="31" spans="1:12" s="82" customFormat="1" ht="12.75">
      <c r="A31" s="92"/>
      <c r="B31" s="86" t="s">
        <v>25</v>
      </c>
      <c r="C31" s="93"/>
      <c r="D31" s="93"/>
      <c r="E31" s="94"/>
      <c r="F31" s="61">
        <v>4500</v>
      </c>
      <c r="G31" s="95"/>
      <c r="H31" s="74"/>
      <c r="I31" s="91"/>
      <c r="J31" s="91"/>
      <c r="K31" s="91"/>
      <c r="L31" s="91"/>
    </row>
    <row r="32" spans="1:12" ht="15.75" customHeight="1">
      <c r="A32" s="1"/>
      <c r="B32" s="1"/>
      <c r="C32" s="1"/>
      <c r="D32" s="1"/>
      <c r="E32" s="1"/>
      <c r="F32" s="12"/>
      <c r="G32" s="13"/>
      <c r="H32" s="6"/>
      <c r="I32" s="1"/>
      <c r="J32" s="1"/>
      <c r="K32" s="1"/>
      <c r="L32" s="1"/>
    </row>
    <row r="33" spans="1:12" ht="12.75">
      <c r="A33" s="14" t="s">
        <v>12</v>
      </c>
      <c r="B33" s="57"/>
      <c r="C33" s="57"/>
      <c r="D33" s="57"/>
      <c r="E33" s="57"/>
      <c r="F33" s="72">
        <f>SUM(F34:F37)</f>
        <v>3031.33</v>
      </c>
      <c r="G33" s="56">
        <f>F$33/F$9</f>
        <v>0.03526258342252714</v>
      </c>
      <c r="H33" s="1"/>
      <c r="I33" s="1"/>
      <c r="J33" s="1"/>
      <c r="K33" s="1"/>
      <c r="L33" s="1"/>
    </row>
    <row r="34" spans="1:12" ht="12.75">
      <c r="A34" s="3"/>
      <c r="B34" s="2" t="s">
        <v>30</v>
      </c>
      <c r="C34" s="1"/>
      <c r="D34" s="1"/>
      <c r="E34" s="1"/>
      <c r="F34" s="87">
        <f>17+40</f>
        <v>57</v>
      </c>
      <c r="G34" s="5"/>
      <c r="H34" s="74"/>
      <c r="I34" s="1"/>
      <c r="J34" s="1"/>
      <c r="K34" s="1"/>
      <c r="L34" s="1"/>
    </row>
    <row r="35" spans="1:12" ht="12.75">
      <c r="A35" s="3"/>
      <c r="B35" s="2" t="s">
        <v>27</v>
      </c>
      <c r="C35" s="1"/>
      <c r="D35" s="1"/>
      <c r="E35" s="1"/>
      <c r="F35" s="87">
        <f>400+800</f>
        <v>1200</v>
      </c>
      <c r="G35" s="5"/>
      <c r="H35" s="74"/>
      <c r="I35" s="1"/>
      <c r="J35" s="1"/>
      <c r="K35" s="1"/>
      <c r="L35" s="1"/>
    </row>
    <row r="36" spans="1:12" ht="12.75">
      <c r="A36" s="3"/>
      <c r="B36" s="2" t="s">
        <v>29</v>
      </c>
      <c r="C36" s="1"/>
      <c r="D36" s="1"/>
      <c r="E36" s="1"/>
      <c r="F36" s="87">
        <f>100</f>
        <v>100</v>
      </c>
      <c r="G36" s="5"/>
      <c r="H36" s="74"/>
      <c r="I36" s="1"/>
      <c r="J36" s="1"/>
      <c r="K36" s="1"/>
      <c r="L36" s="1"/>
    </row>
    <row r="37" spans="1:12" ht="12.75">
      <c r="A37" s="3"/>
      <c r="B37" s="2" t="s">
        <v>28</v>
      </c>
      <c r="C37" s="1"/>
      <c r="D37" s="1"/>
      <c r="E37" s="1"/>
      <c r="F37" s="87">
        <f>306+306+250+140+170.59+146.8+161.34+146.8+146.8-100</f>
        <v>1674.3299999999997</v>
      </c>
      <c r="G37" s="5"/>
      <c r="H37" s="74"/>
      <c r="I37" s="1"/>
      <c r="J37" s="1"/>
      <c r="K37" s="1"/>
      <c r="L37" s="1"/>
    </row>
    <row r="38" spans="1:12" ht="12.75">
      <c r="A38" s="14" t="s">
        <v>13</v>
      </c>
      <c r="B38" s="4"/>
      <c r="C38" s="57"/>
      <c r="D38" s="57"/>
      <c r="E38" s="57"/>
      <c r="F38" s="72">
        <f>SUM(F39:F40)</f>
        <v>32.15</v>
      </c>
      <c r="G38" s="56">
        <f>F$38/F$9</f>
        <v>0.00037399163305685873</v>
      </c>
      <c r="H38" s="1"/>
      <c r="I38" s="1"/>
      <c r="J38" s="1"/>
      <c r="K38" s="1"/>
      <c r="L38" s="1"/>
    </row>
    <row r="39" spans="1:12" ht="12.75">
      <c r="A39" s="3"/>
      <c r="B39" s="4" t="s">
        <v>16</v>
      </c>
      <c r="C39" s="1"/>
      <c r="D39" s="1"/>
      <c r="E39" s="1"/>
      <c r="F39" s="23">
        <v>-3.85</v>
      </c>
      <c r="G39" s="5"/>
      <c r="H39" s="6"/>
      <c r="I39" s="111"/>
      <c r="J39" s="1"/>
      <c r="K39" s="1"/>
      <c r="L39" s="1"/>
    </row>
    <row r="40" spans="1:12" ht="12.75">
      <c r="A40" s="8"/>
      <c r="B40" s="86" t="s">
        <v>24</v>
      </c>
      <c r="C40" s="9"/>
      <c r="D40" s="9"/>
      <c r="E40" s="9"/>
      <c r="F40" s="80">
        <v>36</v>
      </c>
      <c r="G40" s="10"/>
      <c r="H40" s="6"/>
      <c r="I40" s="1"/>
      <c r="J40" s="1"/>
      <c r="K40" s="1"/>
      <c r="L40" s="1"/>
    </row>
    <row r="41" spans="1:12" ht="15.75" customHeight="1">
      <c r="A41" s="1"/>
      <c r="B41" s="1"/>
      <c r="C41" s="1"/>
      <c r="D41" s="1"/>
      <c r="E41" s="1"/>
      <c r="F41" s="12"/>
      <c r="G41" s="13"/>
      <c r="H41" s="6"/>
      <c r="I41" s="1"/>
      <c r="J41" s="1"/>
      <c r="K41" s="1"/>
      <c r="L41" s="1"/>
    </row>
    <row r="42" spans="1:12" ht="12.75">
      <c r="A42" s="14" t="s">
        <v>23</v>
      </c>
      <c r="B42" s="15"/>
      <c r="C42" s="15"/>
      <c r="D42" s="15"/>
      <c r="E42" s="15"/>
      <c r="F42" s="16"/>
      <c r="G42" s="17">
        <f>F14-F17</f>
        <v>87833.68</v>
      </c>
      <c r="H42" s="6"/>
      <c r="I42" s="1"/>
      <c r="J42" s="1"/>
      <c r="K42" s="1"/>
      <c r="L42" s="1"/>
    </row>
    <row r="43" spans="1:12" ht="15.75" customHeight="1">
      <c r="A43" s="18"/>
      <c r="F43" s="19"/>
      <c r="G43" s="20"/>
      <c r="H43" s="6"/>
      <c r="I43" s="90">
        <f>G44-G42</f>
        <v>0</v>
      </c>
      <c r="J43" s="1"/>
      <c r="K43" s="1"/>
      <c r="L43" s="1"/>
    </row>
    <row r="44" spans="1:12" ht="12.75">
      <c r="A44" s="14"/>
      <c r="B44" s="15" t="s">
        <v>17</v>
      </c>
      <c r="C44" s="15"/>
      <c r="D44" s="15"/>
      <c r="E44" s="15"/>
      <c r="F44" s="16"/>
      <c r="G44" s="34">
        <v>87833.68</v>
      </c>
      <c r="H44" s="24"/>
      <c r="I44" s="1"/>
      <c r="J44" s="1"/>
      <c r="K44" s="1"/>
      <c r="L44" s="1"/>
    </row>
    <row r="45" spans="1:12" ht="42.75" customHeight="1">
      <c r="A45" s="21"/>
      <c r="B45" s="21"/>
      <c r="C45" s="21"/>
      <c r="D45" s="21"/>
      <c r="E45" s="21"/>
      <c r="F45" s="21"/>
      <c r="G45" s="22"/>
      <c r="H45" s="1"/>
      <c r="I45" s="1"/>
      <c r="J45" s="1"/>
      <c r="K45" s="1"/>
      <c r="L45" s="1"/>
    </row>
    <row r="46" spans="2:12" ht="12.75">
      <c r="B46" s="117"/>
      <c r="C46" s="117"/>
      <c r="D46" s="75"/>
      <c r="E46" s="117"/>
      <c r="F46" s="117"/>
      <c r="H46" s="1"/>
      <c r="I46" s="1"/>
      <c r="J46" s="1"/>
      <c r="K46" s="1"/>
      <c r="L46" s="1"/>
    </row>
    <row r="47" spans="1:12" ht="12.75">
      <c r="A47" s="76"/>
      <c r="B47" s="113" t="s">
        <v>14</v>
      </c>
      <c r="C47" s="113"/>
      <c r="D47" s="75"/>
      <c r="E47" s="114" t="s">
        <v>34</v>
      </c>
      <c r="F47" s="113"/>
      <c r="H47" s="1"/>
      <c r="I47" s="1"/>
      <c r="J47" s="1"/>
      <c r="K47" s="1"/>
      <c r="L47" s="1"/>
    </row>
    <row r="48" spans="1:12" ht="12.75">
      <c r="A48" s="76"/>
      <c r="B48" s="113" t="s">
        <v>15</v>
      </c>
      <c r="C48" s="113"/>
      <c r="D48" s="75"/>
      <c r="E48" s="114" t="s">
        <v>35</v>
      </c>
      <c r="F48" s="113"/>
      <c r="H48" s="1"/>
      <c r="I48" s="1"/>
      <c r="J48" s="1"/>
      <c r="K48" s="1"/>
      <c r="L48" s="1"/>
    </row>
    <row r="49" spans="1:12" ht="12.75">
      <c r="A49" s="76"/>
      <c r="B49" s="76"/>
      <c r="C49" s="76"/>
      <c r="D49" s="76"/>
      <c r="E49" s="30"/>
      <c r="F49" s="81"/>
      <c r="H49" s="1"/>
      <c r="I49" s="1"/>
      <c r="J49" s="1"/>
      <c r="K49" s="1"/>
      <c r="L49" s="1"/>
    </row>
    <row r="50" spans="1:12" ht="12.75">
      <c r="A50" s="76"/>
      <c r="B50" s="76"/>
      <c r="C50" s="76"/>
      <c r="D50" s="76"/>
      <c r="E50" s="30"/>
      <c r="F50" s="81"/>
      <c r="H50" s="1"/>
      <c r="I50" s="1"/>
      <c r="J50" s="1"/>
      <c r="K50" s="1"/>
      <c r="L50" s="1"/>
    </row>
    <row r="51" spans="1:12" ht="12.75">
      <c r="A51" s="76"/>
      <c r="H51" s="1"/>
      <c r="I51" s="1"/>
      <c r="J51" s="1"/>
      <c r="K51" s="1"/>
      <c r="L51" s="1"/>
    </row>
    <row r="52" spans="1:12" ht="12.75">
      <c r="A52" s="76"/>
      <c r="H52" s="1"/>
      <c r="I52" s="1"/>
      <c r="J52" s="1"/>
      <c r="K52" s="1"/>
      <c r="L52" s="1"/>
    </row>
    <row r="53" spans="1:12" ht="12.75">
      <c r="A53" s="76"/>
      <c r="H53" s="1"/>
      <c r="I53" s="1"/>
      <c r="J53" s="1"/>
      <c r="K53" s="1"/>
      <c r="L53" s="1"/>
    </row>
    <row r="54" spans="1:12" ht="12.75">
      <c r="A54" s="76"/>
      <c r="H54" s="1"/>
      <c r="I54" s="1"/>
      <c r="J54" s="1"/>
      <c r="K54" s="1"/>
      <c r="L54" s="1"/>
    </row>
    <row r="55" spans="8:12" ht="12.75">
      <c r="H55" s="1"/>
      <c r="I55" s="1"/>
      <c r="J55" s="1"/>
      <c r="K55" s="1"/>
      <c r="L55" s="1"/>
    </row>
    <row r="56" spans="8:12" ht="12.75">
      <c r="H56" s="1"/>
      <c r="I56" s="1"/>
      <c r="J56" s="1"/>
      <c r="K56" s="1"/>
      <c r="L56" s="1"/>
    </row>
    <row r="57" spans="8:12" ht="12.75">
      <c r="H57" s="1"/>
      <c r="I57" s="1"/>
      <c r="J57" s="1"/>
      <c r="K57" s="1"/>
      <c r="L57" s="1"/>
    </row>
    <row r="58" spans="8:12" ht="12.75">
      <c r="H58" s="1"/>
      <c r="I58" s="1"/>
      <c r="J58" s="1"/>
      <c r="K58" s="1"/>
      <c r="L58" s="1"/>
    </row>
    <row r="59" spans="8:12" ht="12.75">
      <c r="H59" s="1"/>
      <c r="I59" s="1"/>
      <c r="J59" s="1"/>
      <c r="K59" s="1"/>
      <c r="L59" s="1"/>
    </row>
    <row r="60" spans="8:12" ht="12.75">
      <c r="H60" s="1"/>
      <c r="I60" s="1"/>
      <c r="J60" s="1"/>
      <c r="K60" s="1"/>
      <c r="L60" s="1"/>
    </row>
    <row r="61" spans="8:12" ht="12.75">
      <c r="H61" s="1"/>
      <c r="I61" s="1"/>
      <c r="J61" s="1"/>
      <c r="K61" s="1"/>
      <c r="L61" s="1"/>
    </row>
    <row r="62" spans="8:12" ht="12.75">
      <c r="H62" s="1"/>
      <c r="I62" s="1"/>
      <c r="J62" s="1"/>
      <c r="K62" s="1"/>
      <c r="L62" s="1"/>
    </row>
    <row r="63" spans="8:12" ht="12.75">
      <c r="H63" s="1"/>
      <c r="I63" s="1"/>
      <c r="J63" s="1"/>
      <c r="K63" s="1"/>
      <c r="L63" s="1"/>
    </row>
    <row r="64" spans="8:12" ht="12.75">
      <c r="H64" s="1"/>
      <c r="I64" s="1"/>
      <c r="J64" s="1"/>
      <c r="K64" s="1"/>
      <c r="L64" s="1"/>
    </row>
    <row r="65" spans="8:12" ht="12.75">
      <c r="H65" s="1"/>
      <c r="I65" s="1"/>
      <c r="J65" s="1"/>
      <c r="K65" s="1"/>
      <c r="L65" s="1"/>
    </row>
    <row r="66" spans="8:12" ht="12.75">
      <c r="H66" s="1"/>
      <c r="I66" s="1"/>
      <c r="J66" s="1"/>
      <c r="K66" s="1"/>
      <c r="L66" s="1"/>
    </row>
    <row r="67" spans="8:12" ht="12.75">
      <c r="H67" s="1"/>
      <c r="I67" s="1"/>
      <c r="J67" s="1"/>
      <c r="K67" s="1"/>
      <c r="L67" s="1"/>
    </row>
    <row r="68" spans="8:12" ht="12.75">
      <c r="H68" s="1"/>
      <c r="I68" s="1"/>
      <c r="J68" s="1"/>
      <c r="K68" s="1"/>
      <c r="L68" s="1"/>
    </row>
    <row r="69" spans="8:12" ht="12.75">
      <c r="H69" s="1"/>
      <c r="I69" s="1"/>
      <c r="J69" s="1"/>
      <c r="K69" s="1"/>
      <c r="L69" s="1"/>
    </row>
    <row r="70" spans="8:12" ht="12.75">
      <c r="H70" s="1"/>
      <c r="I70" s="1"/>
      <c r="J70" s="1"/>
      <c r="K70" s="1"/>
      <c r="L70" s="1"/>
    </row>
    <row r="71" spans="8:12" ht="12.75"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ht="12.75">
      <c r="H203" s="1"/>
    </row>
  </sheetData>
  <sheetProtection/>
  <mergeCells count="9">
    <mergeCell ref="B48:C48"/>
    <mergeCell ref="E48:F48"/>
    <mergeCell ref="A1:F1"/>
    <mergeCell ref="A3:F3"/>
    <mergeCell ref="B46:C46"/>
    <mergeCell ref="E46:F46"/>
    <mergeCell ref="B47:C47"/>
    <mergeCell ref="E47:F47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2015-01-07T18:23:39Z</dcterms:modified>
  <cp:category/>
  <cp:version/>
  <cp:contentType/>
  <cp:contentStatus/>
</cp:coreProperties>
</file>